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veAsFolder\"/>
    </mc:Choice>
  </mc:AlternateContent>
  <xr:revisionPtr revIDLastSave="0" documentId="13_ncr:1_{81C52B1C-534D-41DC-B612-D1E3012B6892}" xr6:coauthVersionLast="47" xr6:coauthVersionMax="47" xr10:uidLastSave="{00000000-0000-0000-0000-000000000000}"/>
  <bookViews>
    <workbookView xWindow="120" yWindow="876" windowWidth="22656" windowHeight="15060" xr2:uid="{A5D21C6F-4ABC-404B-8711-62E693FFFD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1" l="1"/>
  <c r="I72" i="1" s="1"/>
  <c r="H71" i="1"/>
  <c r="I71" i="1" s="1"/>
  <c r="H70" i="1"/>
  <c r="I70" i="1" s="1"/>
  <c r="H73" i="1"/>
  <c r="I73" i="1" s="1"/>
  <c r="H74" i="1" l="1"/>
  <c r="I74" i="1" s="1"/>
  <c r="H56" i="1" l="1"/>
  <c r="I56" i="1" s="1"/>
  <c r="H63" i="1"/>
  <c r="I63" i="1" s="1"/>
  <c r="H57" i="1" l="1"/>
  <c r="I57" i="1" s="1"/>
  <c r="H64" i="1"/>
  <c r="I64" i="1" s="1"/>
  <c r="H62" i="1" l="1"/>
  <c r="I62" i="1" s="1"/>
  <c r="H55" i="1"/>
  <c r="I55" i="1" s="1"/>
  <c r="H61" i="1"/>
  <c r="I61" i="1" s="1"/>
  <c r="H54" i="1"/>
  <c r="I54" i="1" s="1"/>
  <c r="H60" i="1"/>
  <c r="I60" i="1" l="1"/>
  <c r="H53" i="1"/>
  <c r="I53" i="1" s="1"/>
  <c r="F45" i="1"/>
  <c r="F44" i="1"/>
  <c r="F43" i="1"/>
  <c r="F42" i="1"/>
  <c r="F41" i="1"/>
  <c r="C45" i="1"/>
  <c r="D45" i="1" s="1"/>
  <c r="C44" i="1"/>
  <c r="D44" i="1" s="1"/>
  <c r="C43" i="1"/>
  <c r="D43" i="1" s="1"/>
  <c r="C42" i="1"/>
  <c r="D42" i="1" s="1"/>
  <c r="C41" i="1"/>
  <c r="D41" i="1" s="1"/>
  <c r="F33" i="1" l="1"/>
  <c r="F34" i="1"/>
  <c r="F35" i="1"/>
  <c r="F32" i="1"/>
  <c r="C33" i="1"/>
  <c r="C34" i="1"/>
  <c r="C35" i="1"/>
  <c r="C32" i="1"/>
  <c r="F31" i="1"/>
  <c r="C31" i="1"/>
  <c r="G33" i="1" l="1"/>
  <c r="D35" i="1"/>
  <c r="G31" i="1"/>
  <c r="G32" i="1"/>
  <c r="D32" i="1"/>
  <c r="D34" i="1"/>
  <c r="D31" i="1"/>
  <c r="D33" i="1"/>
  <c r="G34" i="1"/>
  <c r="G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tc={2145B38C-0733-46A4-AA0B-7D64384A7E84}</author>
  </authors>
  <commentList>
    <comment ref="B42" authorId="0" shapeId="0" xr:uid="{2145B38C-0733-46A4-AA0B-7D64384A7E84}">
      <text>
        <t>[Threaded comment]
Your version of Excel allows you to read this threaded comment; however, any edits to it will get removed if the file is opened in a newer version of Excel. Learn more: https://go.microsoft.com/fwlink/?linkid=870924
Comment:
    A huge increasing came from COVID-19 policy</t>
      </text>
    </comment>
  </commentList>
</comments>
</file>

<file path=xl/sharedStrings.xml><?xml version="1.0" encoding="utf-8"?>
<sst xmlns="http://schemas.openxmlformats.org/spreadsheetml/2006/main" count="142" uniqueCount="43">
  <si>
    <t>Voluntary Motor</t>
  </si>
  <si>
    <t>Compulsory Motor</t>
  </si>
  <si>
    <t>Year</t>
  </si>
  <si>
    <t>Car</t>
  </si>
  <si>
    <t>Motocycle</t>
  </si>
  <si>
    <t>Overview</t>
  </si>
  <si>
    <t>Agent</t>
  </si>
  <si>
    <t>Broker</t>
  </si>
  <si>
    <t>Bancassurance</t>
  </si>
  <si>
    <t>Other</t>
  </si>
  <si>
    <t>Health (million Baht)</t>
  </si>
  <si>
    <t>Non-Life</t>
  </si>
  <si>
    <t>Life (Rider)</t>
  </si>
  <si>
    <t>Direct Premium</t>
  </si>
  <si>
    <t>Motor Insurance (million Baht)</t>
  </si>
  <si>
    <t>Product Type</t>
  </si>
  <si>
    <t>OD</t>
  </si>
  <si>
    <t>TP</t>
  </si>
  <si>
    <t>Comprehensive</t>
  </si>
  <si>
    <t>No public data</t>
  </si>
  <si>
    <t>IPD</t>
  </si>
  <si>
    <t>OPD</t>
  </si>
  <si>
    <t>CI</t>
  </si>
  <si>
    <t>Average Policy Premium</t>
  </si>
  <si>
    <t>Number of Policy</t>
  </si>
  <si>
    <t>Direct Premuim</t>
  </si>
  <si>
    <t>Avg.</t>
  </si>
  <si>
    <t>Motor Insurance (Baht)</t>
  </si>
  <si>
    <t>Health (Baht)</t>
  </si>
  <si>
    <t>-</t>
  </si>
  <si>
    <t>Technical Ratio</t>
  </si>
  <si>
    <t>Earned Premuim</t>
  </si>
  <si>
    <t>GWP</t>
  </si>
  <si>
    <t>NWP</t>
  </si>
  <si>
    <t>Net Loss</t>
  </si>
  <si>
    <t>Underwriting Expenses</t>
  </si>
  <si>
    <t>Loss Ratio</t>
  </si>
  <si>
    <t>Combined Ratio</t>
  </si>
  <si>
    <t>Wages and Commission</t>
  </si>
  <si>
    <t>By sell channel</t>
  </si>
  <si>
    <t>* OD  = Own Damage, TP = Third Party</t>
  </si>
  <si>
    <t>** please use with care</t>
  </si>
  <si>
    <r>
      <t xml:space="preserve">* please note that </t>
    </r>
    <r>
      <rPr>
        <sz val="11"/>
        <color rgb="FFFF0000"/>
        <rFont val="Calibri"/>
        <family val="2"/>
        <scheme val="minor"/>
      </rPr>
      <t>Combined Ratio</t>
    </r>
    <r>
      <rPr>
        <sz val="11"/>
        <color theme="1"/>
        <rFont val="Calibri"/>
        <family val="2"/>
        <scheme val="minor"/>
      </rPr>
      <t xml:space="preserve"> is not directly publish online, but data shown here is calculated from **only** publicly available data. So Combined Ratio Data here may not fully accurate with insurer's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</si>
</sst>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106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applyAlignment="1"/>
    <xf numFmtId="3" fontId="0" fillId="0" borderId="3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2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3" fontId="0" fillId="0" borderId="13" xfId="0" applyNumberFormat="1" applyBorder="1"/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0" borderId="0" xfId="0" applyFont="1"/>
    <xf numFmtId="0" fontId="0" fillId="8" borderId="1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" borderId="1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9" borderId="8" xfId="0" applyFill="1" applyBorder="1" applyAlignment="1">
      <alignment horizontal="center"/>
    </xf>
    <xf numFmtId="10" fontId="6" fillId="0" borderId="11" xfId="1" applyNumberFormat="1" applyFont="1" applyBorder="1" applyAlignment="1">
      <alignment horizontal="center"/>
    </xf>
    <xf numFmtId="10" fontId="6" fillId="0" borderId="12" xfId="1" applyNumberFormat="1" applyFont="1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</cellXfs>
  <cellStyles count="4">
    <cellStyle name="Comma 2" xfId="3" xr:uid="{A823AB31-0DA1-4681-9AE5-08746EE46D7E}"/>
    <cellStyle name="Normal" xfId="0" builtinId="0"/>
    <cellStyle name="Normal 2" xfId="2" xr:uid="{D6C6BFA7-CE98-40D1-9B0D-583955342AC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oriboon Chutikasam / บริบูรณ์ ชุติเกษม" id="{D734E778-7EE5-4712-8CF9-10D403A8EC85}" userId="Boriboon Chutikasam / บริบูรณ์ ชุติเกษม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2" dT="2022-06-22T04:48:17.90" personId="{D734E778-7EE5-4712-8CF9-10D403A8EC85}" id="{2145B38C-0733-46A4-AA0B-7D64384A7E84}">
    <text>A huge increasing came from COVID-19 policy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70FC6-52D3-40E4-A29D-9923AC3A9351}">
  <dimension ref="A2:Y81"/>
  <sheetViews>
    <sheetView tabSelected="1" zoomScale="55" zoomScaleNormal="55" workbookViewId="0">
      <selection activeCell="S38" sqref="S38"/>
    </sheetView>
  </sheetViews>
  <sheetFormatPr defaultRowHeight="14.4" x14ac:dyDescent="0.3"/>
  <cols>
    <col min="1" max="22" width="16.33203125" customWidth="1"/>
    <col min="23" max="24" width="16.33203125" style="2" customWidth="1"/>
    <col min="25" max="25" width="16.33203125" customWidth="1"/>
  </cols>
  <sheetData>
    <row r="2" spans="1:25" ht="18" x14ac:dyDescent="0.35">
      <c r="A2" s="24" t="s">
        <v>13</v>
      </c>
    </row>
    <row r="4" spans="1:25" ht="15.6" x14ac:dyDescent="0.3">
      <c r="A4" s="30" t="s">
        <v>14</v>
      </c>
      <c r="F4" s="102" t="s">
        <v>39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 x14ac:dyDescent="0.3">
      <c r="A5" s="87" t="s">
        <v>2</v>
      </c>
      <c r="B5" s="89" t="s">
        <v>5</v>
      </c>
      <c r="C5" s="90"/>
      <c r="D5" s="90"/>
      <c r="E5" s="91"/>
      <c r="F5" s="69" t="s">
        <v>6</v>
      </c>
      <c r="G5" s="69"/>
      <c r="H5" s="69"/>
      <c r="I5" s="69"/>
      <c r="J5" s="69" t="s">
        <v>7</v>
      </c>
      <c r="K5" s="69"/>
      <c r="L5" s="69"/>
      <c r="M5" s="69"/>
      <c r="N5" s="69" t="s">
        <v>8</v>
      </c>
      <c r="O5" s="69"/>
      <c r="P5" s="69"/>
      <c r="Q5" s="69"/>
      <c r="R5" s="69" t="s">
        <v>9</v>
      </c>
      <c r="S5" s="69"/>
      <c r="T5" s="69"/>
      <c r="U5" s="69"/>
      <c r="V5" s="69" t="s">
        <v>15</v>
      </c>
      <c r="W5" s="69"/>
      <c r="X5" s="69"/>
      <c r="Y5" s="69"/>
    </row>
    <row r="6" spans="1:25" x14ac:dyDescent="0.3">
      <c r="A6" s="87"/>
      <c r="B6" s="98" t="s">
        <v>1</v>
      </c>
      <c r="C6" s="99"/>
      <c r="D6" s="96" t="s">
        <v>0</v>
      </c>
      <c r="E6" s="97"/>
      <c r="F6" s="71" t="s">
        <v>1</v>
      </c>
      <c r="G6" s="71"/>
      <c r="H6" s="70" t="s">
        <v>0</v>
      </c>
      <c r="I6" s="70"/>
      <c r="J6" s="71" t="s">
        <v>1</v>
      </c>
      <c r="K6" s="71"/>
      <c r="L6" s="70" t="s">
        <v>0</v>
      </c>
      <c r="M6" s="70"/>
      <c r="N6" s="71" t="s">
        <v>1</v>
      </c>
      <c r="O6" s="71"/>
      <c r="P6" s="70" t="s">
        <v>0</v>
      </c>
      <c r="Q6" s="70"/>
      <c r="R6" s="71" t="s">
        <v>1</v>
      </c>
      <c r="S6" s="71"/>
      <c r="T6" s="70" t="s">
        <v>0</v>
      </c>
      <c r="U6" s="70"/>
      <c r="V6" s="70" t="s">
        <v>0</v>
      </c>
      <c r="W6" s="70"/>
      <c r="X6" s="70"/>
      <c r="Y6" s="70"/>
    </row>
    <row r="7" spans="1:25" x14ac:dyDescent="0.3">
      <c r="A7" s="87"/>
      <c r="B7" s="28" t="s">
        <v>3</v>
      </c>
      <c r="C7" s="28" t="s">
        <v>4</v>
      </c>
      <c r="D7" s="29" t="s">
        <v>3</v>
      </c>
      <c r="E7" s="29" t="s">
        <v>4</v>
      </c>
      <c r="F7" s="28" t="s">
        <v>3</v>
      </c>
      <c r="G7" s="28" t="s">
        <v>4</v>
      </c>
      <c r="H7" s="29" t="s">
        <v>3</v>
      </c>
      <c r="I7" s="29" t="s">
        <v>4</v>
      </c>
      <c r="J7" s="28" t="s">
        <v>3</v>
      </c>
      <c r="K7" s="28" t="s">
        <v>4</v>
      </c>
      <c r="L7" s="29" t="s">
        <v>3</v>
      </c>
      <c r="M7" s="29" t="s">
        <v>4</v>
      </c>
      <c r="N7" s="28" t="s">
        <v>3</v>
      </c>
      <c r="O7" s="28" t="s">
        <v>4</v>
      </c>
      <c r="P7" s="29" t="s">
        <v>3</v>
      </c>
      <c r="Q7" s="29" t="s">
        <v>4</v>
      </c>
      <c r="R7" s="28" t="s">
        <v>3</v>
      </c>
      <c r="S7" s="28" t="s">
        <v>4</v>
      </c>
      <c r="T7" s="29" t="s">
        <v>3</v>
      </c>
      <c r="U7" s="29" t="s">
        <v>4</v>
      </c>
      <c r="V7" s="29" t="s">
        <v>16</v>
      </c>
      <c r="W7" s="29" t="s">
        <v>17</v>
      </c>
      <c r="X7" s="29" t="s">
        <v>18</v>
      </c>
      <c r="Y7" s="29" t="s">
        <v>9</v>
      </c>
    </row>
    <row r="8" spans="1:25" x14ac:dyDescent="0.3">
      <c r="A8" s="21">
        <v>2564</v>
      </c>
      <c r="B8" s="26">
        <v>13893</v>
      </c>
      <c r="C8" s="26">
        <v>4591</v>
      </c>
      <c r="D8" s="26">
        <v>127625</v>
      </c>
      <c r="E8" s="26">
        <v>1420</v>
      </c>
      <c r="F8" s="26">
        <v>1030</v>
      </c>
      <c r="G8" s="26">
        <v>2033</v>
      </c>
      <c r="H8" s="26">
        <v>10765</v>
      </c>
      <c r="I8" s="25">
        <v>24</v>
      </c>
      <c r="J8" s="26">
        <v>11834</v>
      </c>
      <c r="K8" s="26">
        <v>2525</v>
      </c>
      <c r="L8" s="27">
        <v>102609</v>
      </c>
      <c r="M8" s="26">
        <v>1279</v>
      </c>
      <c r="N8" s="25">
        <v>152</v>
      </c>
      <c r="O8" s="25">
        <v>1</v>
      </c>
      <c r="P8" s="26">
        <v>7640</v>
      </c>
      <c r="Q8" s="25">
        <v>8</v>
      </c>
      <c r="R8" s="25">
        <v>878</v>
      </c>
      <c r="S8" s="25">
        <v>32</v>
      </c>
      <c r="T8" s="26">
        <v>6611</v>
      </c>
      <c r="U8" s="25">
        <v>110</v>
      </c>
      <c r="V8" s="60" t="s">
        <v>19</v>
      </c>
      <c r="W8" s="60"/>
      <c r="X8" s="60"/>
      <c r="Y8" s="61"/>
    </row>
    <row r="9" spans="1:25" x14ac:dyDescent="0.3">
      <c r="A9" s="22">
        <v>2563</v>
      </c>
      <c r="B9" s="100">
        <v>18763.507513262124</v>
      </c>
      <c r="C9" s="101"/>
      <c r="D9" s="100">
        <v>127192.69668063831</v>
      </c>
      <c r="E9" s="101"/>
      <c r="F9" s="68">
        <v>4044.8975959840309</v>
      </c>
      <c r="G9" s="67"/>
      <c r="H9" s="66">
        <v>23160.467973720013</v>
      </c>
      <c r="I9" s="67"/>
      <c r="J9" s="68">
        <v>13116.071785430058</v>
      </c>
      <c r="K9" s="67"/>
      <c r="L9" s="66">
        <v>83400.545822081025</v>
      </c>
      <c r="M9" s="67"/>
      <c r="N9" s="68">
        <v>229.67388280560994</v>
      </c>
      <c r="O9" s="67"/>
      <c r="P9" s="66">
        <v>10040.094210976269</v>
      </c>
      <c r="Q9" s="67"/>
      <c r="R9" s="68">
        <v>1372.8642490424197</v>
      </c>
      <c r="S9" s="67"/>
      <c r="T9" s="66">
        <v>10591.588673861002</v>
      </c>
      <c r="U9" s="67"/>
      <c r="V9" s="62"/>
      <c r="W9" s="62"/>
      <c r="X9" s="62"/>
      <c r="Y9" s="63"/>
    </row>
    <row r="10" spans="1:25" x14ac:dyDescent="0.3">
      <c r="A10" s="22">
        <v>2562</v>
      </c>
      <c r="B10" s="68">
        <v>18511.290776810005</v>
      </c>
      <c r="C10" s="67"/>
      <c r="D10" s="68">
        <v>126146.99196773005</v>
      </c>
      <c r="E10" s="67"/>
      <c r="F10" s="68">
        <v>3983.7128361400014</v>
      </c>
      <c r="G10" s="67"/>
      <c r="H10" s="66">
        <v>23619.829860300004</v>
      </c>
      <c r="I10" s="67"/>
      <c r="J10" s="68">
        <v>12897.174562190001</v>
      </c>
      <c r="K10" s="67"/>
      <c r="L10" s="66">
        <v>80244.191588710033</v>
      </c>
      <c r="M10" s="67"/>
      <c r="N10" s="68">
        <v>334.30975744000011</v>
      </c>
      <c r="O10" s="67"/>
      <c r="P10" s="66">
        <v>11344.232561289997</v>
      </c>
      <c r="Q10" s="67"/>
      <c r="R10" s="68">
        <v>1296.0936210400009</v>
      </c>
      <c r="S10" s="67"/>
      <c r="T10" s="66">
        <v>10938.737957429996</v>
      </c>
      <c r="U10" s="67"/>
      <c r="V10" s="62"/>
      <c r="W10" s="62"/>
      <c r="X10" s="62"/>
      <c r="Y10" s="63"/>
    </row>
    <row r="11" spans="1:25" x14ac:dyDescent="0.3">
      <c r="A11" s="22">
        <v>2561</v>
      </c>
      <c r="B11" s="68">
        <v>18063.101105033747</v>
      </c>
      <c r="C11" s="67"/>
      <c r="D11" s="68">
        <v>118870.55612120852</v>
      </c>
      <c r="E11" s="67"/>
      <c r="F11" s="68">
        <v>3730.5466327115073</v>
      </c>
      <c r="G11" s="67"/>
      <c r="H11" s="66">
        <v>20614.503097212357</v>
      </c>
      <c r="I11" s="67"/>
      <c r="J11" s="68">
        <v>12262.075655182243</v>
      </c>
      <c r="K11" s="67"/>
      <c r="L11" s="66">
        <v>76329.625138761723</v>
      </c>
      <c r="M11" s="67"/>
      <c r="N11" s="68">
        <v>327.73478387000006</v>
      </c>
      <c r="O11" s="67"/>
      <c r="P11" s="66">
        <v>11646.796623709999</v>
      </c>
      <c r="Q11" s="67"/>
      <c r="R11" s="68">
        <v>1742.74403327</v>
      </c>
      <c r="S11" s="67"/>
      <c r="T11" s="66">
        <v>10279.631261524424</v>
      </c>
      <c r="U11" s="67"/>
      <c r="V11" s="62"/>
      <c r="W11" s="62"/>
      <c r="X11" s="62"/>
      <c r="Y11" s="63"/>
    </row>
    <row r="12" spans="1:25" x14ac:dyDescent="0.3">
      <c r="A12" s="23">
        <v>2560</v>
      </c>
      <c r="B12" s="59">
        <v>18204.832236078746</v>
      </c>
      <c r="C12" s="58"/>
      <c r="D12" s="59">
        <v>108625.07408348104</v>
      </c>
      <c r="E12" s="58"/>
      <c r="F12" s="59">
        <v>4219.948514914463</v>
      </c>
      <c r="G12" s="58"/>
      <c r="H12" s="57">
        <v>20718.361285878189</v>
      </c>
      <c r="I12" s="58"/>
      <c r="J12" s="59">
        <v>11627.347386870155</v>
      </c>
      <c r="K12" s="58"/>
      <c r="L12" s="57">
        <v>70179.069945098265</v>
      </c>
      <c r="M12" s="58"/>
      <c r="N12" s="59">
        <v>443.34914424999988</v>
      </c>
      <c r="O12" s="58"/>
      <c r="P12" s="57">
        <v>9561.8095425799984</v>
      </c>
      <c r="Q12" s="58"/>
      <c r="R12" s="59">
        <v>1914.1871900441295</v>
      </c>
      <c r="S12" s="58"/>
      <c r="T12" s="57">
        <v>8165.833309924582</v>
      </c>
      <c r="U12" s="58"/>
      <c r="V12" s="64"/>
      <c r="W12" s="64"/>
      <c r="X12" s="64"/>
      <c r="Y12" s="65"/>
    </row>
    <row r="13" spans="1:25" x14ac:dyDescent="0.3">
      <c r="G13" s="1"/>
      <c r="J13" s="1"/>
      <c r="K13" s="1"/>
      <c r="N13" s="1"/>
      <c r="O13" s="1"/>
      <c r="S13" s="2"/>
      <c r="T13" s="2"/>
      <c r="U13" s="2"/>
      <c r="V13" t="s">
        <v>40</v>
      </c>
    </row>
    <row r="14" spans="1:25" x14ac:dyDescent="0.3">
      <c r="S14" s="1"/>
    </row>
    <row r="15" spans="1:25" s="2" customFormat="1" ht="15.6" x14ac:dyDescent="0.3">
      <c r="A15" s="30" t="s">
        <v>10</v>
      </c>
    </row>
    <row r="16" spans="1:25" s="2" customFormat="1" x14ac:dyDescent="0.3">
      <c r="A16" s="75" t="s">
        <v>2</v>
      </c>
      <c r="B16" s="46" t="s">
        <v>11</v>
      </c>
      <c r="C16" s="47"/>
      <c r="D16" s="47"/>
      <c r="E16" s="47"/>
      <c r="F16" s="47"/>
      <c r="G16" s="46" t="s">
        <v>12</v>
      </c>
      <c r="H16" s="47"/>
      <c r="I16" s="47"/>
      <c r="J16" s="47"/>
      <c r="K16" s="47"/>
      <c r="L16" s="46" t="s">
        <v>15</v>
      </c>
      <c r="M16" s="47"/>
      <c r="N16" s="47"/>
      <c r="O16" s="47"/>
    </row>
    <row r="17" spans="1:21" s="2" customFormat="1" x14ac:dyDescent="0.3">
      <c r="A17" s="75"/>
      <c r="B17" s="18" t="s">
        <v>5</v>
      </c>
      <c r="C17" s="18" t="s">
        <v>6</v>
      </c>
      <c r="D17" s="18" t="s">
        <v>7</v>
      </c>
      <c r="E17" s="19" t="s">
        <v>8</v>
      </c>
      <c r="F17" s="20" t="s">
        <v>9</v>
      </c>
      <c r="G17" s="17" t="s">
        <v>5</v>
      </c>
      <c r="H17" s="16" t="s">
        <v>6</v>
      </c>
      <c r="I17" s="16" t="s">
        <v>7</v>
      </c>
      <c r="J17" s="16" t="s">
        <v>8</v>
      </c>
      <c r="K17" s="16" t="s">
        <v>9</v>
      </c>
      <c r="L17" s="18" t="s">
        <v>20</v>
      </c>
      <c r="M17" s="18" t="s">
        <v>21</v>
      </c>
      <c r="N17" s="18" t="s">
        <v>22</v>
      </c>
      <c r="O17" s="19" t="s">
        <v>9</v>
      </c>
      <c r="P17" s="3"/>
      <c r="Q17" s="3"/>
      <c r="R17" s="3"/>
      <c r="S17" s="3"/>
      <c r="T17" s="3"/>
      <c r="U17" s="3"/>
    </row>
    <row r="18" spans="1:21" s="2" customFormat="1" x14ac:dyDescent="0.3">
      <c r="A18" s="21">
        <v>2564</v>
      </c>
      <c r="B18" s="7">
        <v>18585.264190710008</v>
      </c>
      <c r="C18" s="7">
        <v>298.02677205999976</v>
      </c>
      <c r="D18" s="7">
        <v>12515.667246680008</v>
      </c>
      <c r="E18" s="13">
        <v>1363.1505603700002</v>
      </c>
      <c r="F18" s="8">
        <v>4408.4196115999985</v>
      </c>
      <c r="G18" s="4">
        <v>93164.621442859992</v>
      </c>
      <c r="H18" s="48" t="s">
        <v>19</v>
      </c>
      <c r="I18" s="49"/>
      <c r="J18" s="49"/>
      <c r="K18" s="50"/>
      <c r="L18" s="60" t="s">
        <v>19</v>
      </c>
      <c r="M18" s="60"/>
      <c r="N18" s="60"/>
      <c r="O18" s="61"/>
    </row>
    <row r="19" spans="1:21" s="2" customFormat="1" x14ac:dyDescent="0.3">
      <c r="A19" s="22">
        <v>2563</v>
      </c>
      <c r="B19" s="9">
        <v>16212.349445193126</v>
      </c>
      <c r="C19" s="9">
        <v>1353.6514374472788</v>
      </c>
      <c r="D19" s="9">
        <v>8254.0781783024941</v>
      </c>
      <c r="E19" s="14">
        <v>1204.6167162342497</v>
      </c>
      <c r="F19" s="10">
        <v>5400.0031132091026</v>
      </c>
      <c r="G19" s="5">
        <v>85580.35939416998</v>
      </c>
      <c r="H19" s="51"/>
      <c r="I19" s="52"/>
      <c r="J19" s="52"/>
      <c r="K19" s="53"/>
      <c r="L19" s="62"/>
      <c r="M19" s="62"/>
      <c r="N19" s="62"/>
      <c r="O19" s="63"/>
    </row>
    <row r="20" spans="1:21" s="2" customFormat="1" x14ac:dyDescent="0.3">
      <c r="A20" s="22">
        <v>2562</v>
      </c>
      <c r="B20" s="9">
        <v>11854.829049050004</v>
      </c>
      <c r="C20" s="9">
        <v>1014.9695941700001</v>
      </c>
      <c r="D20" s="9">
        <v>6098.2449242000021</v>
      </c>
      <c r="E20" s="14">
        <v>834.02110678000008</v>
      </c>
      <c r="F20" s="10">
        <v>3907.5934239000003</v>
      </c>
      <c r="G20" s="5">
        <v>80475.914601901997</v>
      </c>
      <c r="H20" s="51"/>
      <c r="I20" s="52"/>
      <c r="J20" s="52"/>
      <c r="K20" s="53"/>
      <c r="L20" s="62"/>
      <c r="M20" s="62"/>
      <c r="N20" s="62"/>
      <c r="O20" s="63"/>
    </row>
    <row r="21" spans="1:21" s="2" customFormat="1" x14ac:dyDescent="0.3">
      <c r="A21" s="22">
        <v>2561</v>
      </c>
      <c r="B21" s="9">
        <v>10265.176512210001</v>
      </c>
      <c r="C21" s="9">
        <v>946.92782204999992</v>
      </c>
      <c r="D21" s="9">
        <v>4868.4174199200006</v>
      </c>
      <c r="E21" s="14">
        <v>839.14620616000002</v>
      </c>
      <c r="F21" s="10">
        <v>3610.6850640799998</v>
      </c>
      <c r="G21" s="5">
        <v>73443.158643894698</v>
      </c>
      <c r="H21" s="51"/>
      <c r="I21" s="52"/>
      <c r="J21" s="52"/>
      <c r="K21" s="53"/>
      <c r="L21" s="62"/>
      <c r="M21" s="62"/>
      <c r="N21" s="62"/>
      <c r="O21" s="63"/>
    </row>
    <row r="22" spans="1:21" s="2" customFormat="1" x14ac:dyDescent="0.3">
      <c r="A22" s="23">
        <v>2560</v>
      </c>
      <c r="B22" s="11">
        <v>9221.6529452300001</v>
      </c>
      <c r="C22" s="11">
        <v>990.30940727999996</v>
      </c>
      <c r="D22" s="11">
        <v>4362.1596843200005</v>
      </c>
      <c r="E22" s="15">
        <v>768.63240822</v>
      </c>
      <c r="F22" s="12">
        <v>3100.5514454100003</v>
      </c>
      <c r="G22" s="6">
        <v>66267.380438178501</v>
      </c>
      <c r="H22" s="54"/>
      <c r="I22" s="55"/>
      <c r="J22" s="55"/>
      <c r="K22" s="56"/>
      <c r="L22" s="64"/>
      <c r="M22" s="64"/>
      <c r="N22" s="64"/>
      <c r="O22" s="65"/>
    </row>
    <row r="25" spans="1:21" ht="18" x14ac:dyDescent="0.35">
      <c r="A25" s="24" t="s">
        <v>23</v>
      </c>
    </row>
    <row r="27" spans="1:21" ht="15.6" x14ac:dyDescent="0.3">
      <c r="A27" s="30" t="s">
        <v>27</v>
      </c>
      <c r="J27" s="2"/>
      <c r="K27" s="2"/>
      <c r="L27" s="2"/>
      <c r="M27" s="3"/>
      <c r="N27" s="3"/>
    </row>
    <row r="28" spans="1:21" x14ac:dyDescent="0.3">
      <c r="A28" s="87" t="s">
        <v>2</v>
      </c>
      <c r="B28" s="76" t="s">
        <v>5</v>
      </c>
      <c r="C28" s="77"/>
      <c r="D28" s="77"/>
      <c r="E28" s="77"/>
      <c r="F28" s="77"/>
      <c r="G28" s="78"/>
      <c r="J28" s="2"/>
      <c r="K28" s="2"/>
      <c r="L28" s="2"/>
      <c r="M28" s="2"/>
      <c r="N28" s="2"/>
    </row>
    <row r="29" spans="1:21" x14ac:dyDescent="0.3">
      <c r="A29" s="87"/>
      <c r="B29" s="79" t="s">
        <v>1</v>
      </c>
      <c r="C29" s="80"/>
      <c r="D29" s="81"/>
      <c r="E29" s="82" t="s">
        <v>0</v>
      </c>
      <c r="F29" s="83"/>
      <c r="G29" s="84"/>
      <c r="J29" s="2"/>
      <c r="K29" s="2"/>
      <c r="L29" s="2"/>
      <c r="M29" s="2"/>
      <c r="N29" s="2"/>
    </row>
    <row r="30" spans="1:21" x14ac:dyDescent="0.3">
      <c r="A30" s="88"/>
      <c r="B30" s="31" t="s">
        <v>24</v>
      </c>
      <c r="C30" s="32" t="s">
        <v>25</v>
      </c>
      <c r="D30" s="28" t="s">
        <v>26</v>
      </c>
      <c r="E30" s="33" t="s">
        <v>24</v>
      </c>
      <c r="F30" s="34" t="s">
        <v>25</v>
      </c>
      <c r="G30" s="29" t="s">
        <v>26</v>
      </c>
      <c r="J30" s="2"/>
      <c r="K30" s="2"/>
      <c r="L30" s="2"/>
      <c r="M30" s="1"/>
      <c r="N30" s="2"/>
    </row>
    <row r="31" spans="1:21" x14ac:dyDescent="0.3">
      <c r="A31" s="21">
        <v>2564</v>
      </c>
      <c r="B31" s="9">
        <v>33335663</v>
      </c>
      <c r="C31" s="14">
        <f>SUM(B8:C8)*1000000</f>
        <v>18484000000</v>
      </c>
      <c r="D31" s="35">
        <f>C31/B31</f>
        <v>554.48124730562586</v>
      </c>
      <c r="E31" s="9">
        <v>11122254</v>
      </c>
      <c r="F31" s="13">
        <f>SUM(D8:E8)*1000000</f>
        <v>129045000000</v>
      </c>
      <c r="G31" s="35">
        <f>F31/E31</f>
        <v>11602.414402692117</v>
      </c>
      <c r="J31" s="2"/>
      <c r="K31" s="2"/>
      <c r="L31" s="2"/>
      <c r="M31" s="1"/>
      <c r="N31" s="2"/>
    </row>
    <row r="32" spans="1:21" s="2" customFormat="1" x14ac:dyDescent="0.3">
      <c r="A32" s="22">
        <v>2563</v>
      </c>
      <c r="B32" s="9">
        <v>33725049</v>
      </c>
      <c r="C32" s="14">
        <f>B9*1000000</f>
        <v>18763507513.262123</v>
      </c>
      <c r="D32" s="35">
        <f t="shared" ref="D32:D35" si="0">C32/B32</f>
        <v>556.36709418160137</v>
      </c>
      <c r="E32" s="9">
        <v>11081415</v>
      </c>
      <c r="F32" s="14">
        <f>D9*1000000</f>
        <v>127192696680.63832</v>
      </c>
      <c r="G32" s="35">
        <f t="shared" ref="G32:G35" si="1">F32/E32</f>
        <v>11478.019429886735</v>
      </c>
      <c r="M32" s="1"/>
    </row>
    <row r="33" spans="1:24" s="2" customFormat="1" x14ac:dyDescent="0.3">
      <c r="A33" s="22">
        <v>2562</v>
      </c>
      <c r="B33" s="9">
        <v>33718712</v>
      </c>
      <c r="C33" s="14">
        <f t="shared" ref="C33:C35" si="2">B10*1000000</f>
        <v>18511290776.810005</v>
      </c>
      <c r="D33" s="35">
        <f t="shared" si="0"/>
        <v>548.99163339364816</v>
      </c>
      <c r="E33" s="9">
        <v>10496341</v>
      </c>
      <c r="F33" s="14">
        <f>D10*1000000</f>
        <v>126146991967.73006</v>
      </c>
      <c r="G33" s="35">
        <f t="shared" si="1"/>
        <v>12018.187287144163</v>
      </c>
      <c r="M33" s="1"/>
    </row>
    <row r="34" spans="1:24" s="2" customFormat="1" x14ac:dyDescent="0.3">
      <c r="A34" s="22">
        <v>2561</v>
      </c>
      <c r="B34" s="9">
        <v>32595041</v>
      </c>
      <c r="C34" s="14">
        <f t="shared" si="2"/>
        <v>18063101105.033749</v>
      </c>
      <c r="D34" s="35">
        <f t="shared" si="0"/>
        <v>554.16715398620761</v>
      </c>
      <c r="E34" s="9">
        <v>9880040</v>
      </c>
      <c r="F34" s="14">
        <f>D11*1000000</f>
        <v>118870556121.20851</v>
      </c>
      <c r="G34" s="35">
        <f t="shared" si="1"/>
        <v>12031.384095733267</v>
      </c>
      <c r="M34" s="1"/>
    </row>
    <row r="35" spans="1:24" s="2" customFormat="1" x14ac:dyDescent="0.3">
      <c r="A35" s="23">
        <v>2560</v>
      </c>
      <c r="B35" s="11">
        <v>30957238</v>
      </c>
      <c r="C35" s="15">
        <f t="shared" si="2"/>
        <v>18204832236.078747</v>
      </c>
      <c r="D35" s="36">
        <f t="shared" si="0"/>
        <v>588.06383941870865</v>
      </c>
      <c r="E35" s="11">
        <v>9062569</v>
      </c>
      <c r="F35" s="15">
        <f>D12*1000000</f>
        <v>108625074083.48105</v>
      </c>
      <c r="G35" s="36">
        <f t="shared" si="1"/>
        <v>11986.123811413854</v>
      </c>
      <c r="M35" s="1"/>
    </row>
    <row r="38" spans="1:24" ht="15.6" x14ac:dyDescent="0.3">
      <c r="A38" s="30" t="s">
        <v>28</v>
      </c>
      <c r="B38" s="2"/>
      <c r="C38" s="2"/>
      <c r="D38" s="2"/>
      <c r="E38" s="2"/>
      <c r="F38" s="2"/>
    </row>
    <row r="39" spans="1:24" x14ac:dyDescent="0.3">
      <c r="A39" s="75" t="s">
        <v>2</v>
      </c>
      <c r="B39" s="85" t="s">
        <v>11</v>
      </c>
      <c r="C39" s="86"/>
      <c r="D39" s="46"/>
      <c r="E39" s="85" t="s">
        <v>12</v>
      </c>
      <c r="F39" s="86"/>
      <c r="G39" s="46"/>
      <c r="S39" s="2"/>
      <c r="T39" s="2"/>
      <c r="W39"/>
      <c r="X39"/>
    </row>
    <row r="40" spans="1:24" x14ac:dyDescent="0.3">
      <c r="A40" s="75"/>
      <c r="B40" s="37" t="s">
        <v>24</v>
      </c>
      <c r="C40" s="38" t="s">
        <v>25</v>
      </c>
      <c r="D40" s="39" t="s">
        <v>26</v>
      </c>
      <c r="E40" s="40" t="s">
        <v>24</v>
      </c>
      <c r="F40" s="41" t="s">
        <v>25</v>
      </c>
      <c r="G40" s="42" t="s">
        <v>26</v>
      </c>
      <c r="S40" s="2"/>
      <c r="T40" s="2"/>
      <c r="W40"/>
      <c r="X40"/>
    </row>
    <row r="41" spans="1:24" x14ac:dyDescent="0.3">
      <c r="A41" s="21">
        <v>2564</v>
      </c>
      <c r="B41" s="9">
        <v>10552327</v>
      </c>
      <c r="C41" s="14">
        <f>B18*1000000</f>
        <v>18585264190.710007</v>
      </c>
      <c r="D41" s="35">
        <f>C41/B41</f>
        <v>1761.2479399766523</v>
      </c>
      <c r="E41" s="72" t="s">
        <v>19</v>
      </c>
      <c r="F41" s="14">
        <f>G18*1000000</f>
        <v>93164621442.859985</v>
      </c>
      <c r="G41" s="35" t="s">
        <v>29</v>
      </c>
      <c r="S41" s="2"/>
      <c r="T41" s="2"/>
      <c r="W41"/>
      <c r="X41"/>
    </row>
    <row r="42" spans="1:24" x14ac:dyDescent="0.3">
      <c r="A42" s="22">
        <v>2563</v>
      </c>
      <c r="B42" s="9">
        <v>7941379</v>
      </c>
      <c r="C42" s="14">
        <f t="shared" ref="C42:C45" si="3">B19*1000000</f>
        <v>16212349445.193125</v>
      </c>
      <c r="D42" s="35">
        <f t="shared" ref="D42:D45" si="4">C42/B42</f>
        <v>2041.5030494317327</v>
      </c>
      <c r="E42" s="73"/>
      <c r="F42" s="14">
        <f t="shared" ref="F42:F45" si="5">G19*1000000</f>
        <v>85580359394.169983</v>
      </c>
      <c r="G42" s="35" t="s">
        <v>29</v>
      </c>
      <c r="S42" s="2"/>
      <c r="T42" s="2"/>
      <c r="W42"/>
      <c r="X42"/>
    </row>
    <row r="43" spans="1:24" x14ac:dyDescent="0.3">
      <c r="A43" s="22">
        <v>2562</v>
      </c>
      <c r="B43" s="9">
        <v>1108724</v>
      </c>
      <c r="C43" s="14">
        <f t="shared" si="3"/>
        <v>11854829049.050003</v>
      </c>
      <c r="D43" s="35">
        <f t="shared" si="4"/>
        <v>10692.317519103044</v>
      </c>
      <c r="E43" s="73"/>
      <c r="F43" s="14">
        <f t="shared" si="5"/>
        <v>80475914601.901993</v>
      </c>
      <c r="G43" s="35" t="s">
        <v>29</v>
      </c>
      <c r="S43" s="2"/>
      <c r="T43" s="2"/>
      <c r="W43"/>
      <c r="X43"/>
    </row>
    <row r="44" spans="1:24" x14ac:dyDescent="0.3">
      <c r="A44" s="22">
        <v>2561</v>
      </c>
      <c r="B44" s="9">
        <v>942492</v>
      </c>
      <c r="C44" s="14">
        <f t="shared" si="3"/>
        <v>10265176512.210001</v>
      </c>
      <c r="D44" s="35">
        <f t="shared" si="4"/>
        <v>10891.526413179105</v>
      </c>
      <c r="E44" s="73"/>
      <c r="F44" s="14">
        <f t="shared" si="5"/>
        <v>73443158643.894699</v>
      </c>
      <c r="G44" s="35" t="s">
        <v>29</v>
      </c>
      <c r="S44" s="2"/>
      <c r="T44" s="2"/>
      <c r="W44"/>
      <c r="X44"/>
    </row>
    <row r="45" spans="1:24" x14ac:dyDescent="0.3">
      <c r="A45" s="23">
        <v>2560</v>
      </c>
      <c r="B45" s="11">
        <v>741711</v>
      </c>
      <c r="C45" s="15">
        <f t="shared" si="3"/>
        <v>9221652945.2299995</v>
      </c>
      <c r="D45" s="36">
        <f t="shared" si="4"/>
        <v>12432.946181504656</v>
      </c>
      <c r="E45" s="74"/>
      <c r="F45" s="15">
        <f t="shared" si="5"/>
        <v>66267380438.178505</v>
      </c>
      <c r="G45" s="36" t="s">
        <v>29</v>
      </c>
      <c r="S45" s="2"/>
      <c r="T45" s="2"/>
      <c r="W45"/>
      <c r="X45"/>
    </row>
    <row r="46" spans="1:24" x14ac:dyDescent="0.3">
      <c r="U46" s="2"/>
      <c r="V46" s="2"/>
      <c r="W46"/>
      <c r="X46"/>
    </row>
    <row r="48" spans="1:24" s="2" customFormat="1" ht="18" x14ac:dyDescent="0.35">
      <c r="A48" s="24" t="s">
        <v>30</v>
      </c>
      <c r="C48" s="2" t="s">
        <v>42</v>
      </c>
    </row>
    <row r="49" spans="1:16" s="2" customFormat="1" x14ac:dyDescent="0.3">
      <c r="C49" s="2" t="s">
        <v>41</v>
      </c>
    </row>
    <row r="50" spans="1:16" s="2" customFormat="1" ht="15.6" x14ac:dyDescent="0.3">
      <c r="A50" s="30" t="s">
        <v>14</v>
      </c>
      <c r="M50" s="3"/>
      <c r="N50" s="3"/>
    </row>
    <row r="51" spans="1:16" s="2" customFormat="1" x14ac:dyDescent="0.3">
      <c r="A51" s="94" t="s">
        <v>2</v>
      </c>
      <c r="B51" s="88" t="s">
        <v>1</v>
      </c>
      <c r="C51" s="92"/>
      <c r="D51" s="92"/>
      <c r="E51" s="92"/>
      <c r="F51" s="92"/>
      <c r="G51" s="92"/>
      <c r="H51" s="92"/>
      <c r="I51" s="93"/>
    </row>
    <row r="52" spans="1:16" s="2" customFormat="1" ht="28.8" x14ac:dyDescent="0.3">
      <c r="A52" s="95"/>
      <c r="B52" s="32" t="s">
        <v>32</v>
      </c>
      <c r="C52" s="32" t="s">
        <v>33</v>
      </c>
      <c r="D52" s="32" t="s">
        <v>31</v>
      </c>
      <c r="E52" s="28" t="s">
        <v>34</v>
      </c>
      <c r="F52" s="32" t="s">
        <v>38</v>
      </c>
      <c r="G52" s="32" t="s">
        <v>35</v>
      </c>
      <c r="H52" s="32" t="s">
        <v>36</v>
      </c>
      <c r="I52" s="105" t="s">
        <v>37</v>
      </c>
    </row>
    <row r="53" spans="1:16" s="2" customFormat="1" x14ac:dyDescent="0.3">
      <c r="A53" s="21">
        <v>2564</v>
      </c>
      <c r="B53" s="14">
        <v>18681.094784529898</v>
      </c>
      <c r="C53" s="14">
        <v>17205.978229476499</v>
      </c>
      <c r="D53" s="14">
        <v>16857.148757724699</v>
      </c>
      <c r="E53" s="14">
        <v>11914.4550175729</v>
      </c>
      <c r="F53" s="14">
        <v>1636.9483349637189</v>
      </c>
      <c r="G53" s="14">
        <v>1593.6780979483826</v>
      </c>
      <c r="H53" s="43">
        <f>E53/D53</f>
        <v>0.70678945703158513</v>
      </c>
      <c r="I53" s="103">
        <f>H53+(F53/D53)+(G53/C53)</f>
        <v>0.8965200377357514</v>
      </c>
      <c r="K53" s="1"/>
      <c r="L53" s="1"/>
      <c r="M53" s="1"/>
      <c r="N53" s="1"/>
      <c r="O53" s="1"/>
      <c r="P53" s="1"/>
    </row>
    <row r="54" spans="1:16" s="2" customFormat="1" x14ac:dyDescent="0.3">
      <c r="A54" s="22">
        <v>2563</v>
      </c>
      <c r="B54" s="14">
        <v>18717.249137955492</v>
      </c>
      <c r="C54" s="14">
        <v>17021.29255889558</v>
      </c>
      <c r="D54" s="14">
        <v>17260.622313111573</v>
      </c>
      <c r="E54" s="14">
        <v>11893.27624749218</v>
      </c>
      <c r="F54" s="14">
        <v>1668.0186574220591</v>
      </c>
      <c r="G54" s="14">
        <v>1965.7264028918125</v>
      </c>
      <c r="H54" s="43">
        <f>E54/D54</f>
        <v>0.68904098773181366</v>
      </c>
      <c r="I54" s="103">
        <f>H54+(F54/D54)+(G54/C54)</f>
        <v>0.90116453148156628</v>
      </c>
      <c r="K54" s="1"/>
      <c r="L54" s="1"/>
      <c r="M54" s="1"/>
      <c r="N54" s="1"/>
      <c r="O54" s="1"/>
      <c r="P54" s="1"/>
    </row>
    <row r="55" spans="1:16" s="2" customFormat="1" x14ac:dyDescent="0.3">
      <c r="A55" s="22">
        <v>2562</v>
      </c>
      <c r="B55" s="14">
        <v>18554.795958170002</v>
      </c>
      <c r="C55" s="14">
        <v>17204.900740937697</v>
      </c>
      <c r="D55" s="14">
        <v>16693.226572277399</v>
      </c>
      <c r="E55" s="14">
        <v>11398.4410045476</v>
      </c>
      <c r="F55" s="14">
        <v>1671.1749509399999</v>
      </c>
      <c r="G55" s="14">
        <v>2841.9866459971099</v>
      </c>
      <c r="H55" s="43">
        <f>E55/D55</f>
        <v>0.68281832485740657</v>
      </c>
      <c r="I55" s="103">
        <f>H55+(F55/D55)+(G55/C55)</f>
        <v>0.94811400184528449</v>
      </c>
      <c r="K55" s="1"/>
      <c r="L55" s="1"/>
      <c r="M55" s="1"/>
      <c r="N55" s="1"/>
      <c r="O55" s="1"/>
      <c r="P55" s="1"/>
    </row>
    <row r="56" spans="1:16" s="2" customFormat="1" x14ac:dyDescent="0.3">
      <c r="A56" s="22">
        <v>2561</v>
      </c>
      <c r="B56" s="14">
        <v>18103.301381990001</v>
      </c>
      <c r="C56" s="14">
        <v>16144.317678409998</v>
      </c>
      <c r="D56" s="14">
        <v>15934.916999999999</v>
      </c>
      <c r="E56" s="14">
        <v>10373.022646874701</v>
      </c>
      <c r="F56" s="14">
        <v>1680.6906142299999</v>
      </c>
      <c r="G56" s="14">
        <v>2380.7530688400202</v>
      </c>
      <c r="H56" s="43">
        <f>E56/D56</f>
        <v>0.6509618247070067</v>
      </c>
      <c r="I56" s="103">
        <f>H56+(F56/D56)+(G56/C56)</f>
        <v>0.90390095244377855</v>
      </c>
      <c r="K56" s="1"/>
      <c r="L56" s="1"/>
      <c r="M56" s="1"/>
      <c r="N56" s="1"/>
      <c r="O56" s="1"/>
      <c r="P56" s="1"/>
    </row>
    <row r="57" spans="1:16" s="2" customFormat="1" x14ac:dyDescent="0.3">
      <c r="A57" s="23">
        <v>2560</v>
      </c>
      <c r="B57" s="15">
        <v>16016.4698298</v>
      </c>
      <c r="C57" s="15">
        <v>15961.51938073</v>
      </c>
      <c r="D57" s="15">
        <v>15944.453</v>
      </c>
      <c r="E57" s="15">
        <v>9714.6924300041101</v>
      </c>
      <c r="F57" s="15">
        <v>1575.98578535</v>
      </c>
      <c r="G57" s="15">
        <v>2420.0938479720899</v>
      </c>
      <c r="H57" s="45">
        <f>E57/D57</f>
        <v>0.60928351885161003</v>
      </c>
      <c r="I57" s="104">
        <f>H57+(F57/D57)+(G57/C57)</f>
        <v>0.85974629859220275</v>
      </c>
      <c r="K57" s="1"/>
      <c r="L57" s="1"/>
      <c r="M57" s="1"/>
      <c r="N57" s="1"/>
      <c r="O57" s="1"/>
      <c r="P57" s="1"/>
    </row>
    <row r="58" spans="1:16" s="2" customFormat="1" x14ac:dyDescent="0.3">
      <c r="A58" s="94" t="s">
        <v>2</v>
      </c>
      <c r="B58" s="88" t="s">
        <v>0</v>
      </c>
      <c r="C58" s="92"/>
      <c r="D58" s="92"/>
      <c r="E58" s="92"/>
      <c r="F58" s="92"/>
      <c r="G58" s="92"/>
      <c r="H58" s="92"/>
      <c r="I58" s="92"/>
    </row>
    <row r="59" spans="1:16" s="2" customFormat="1" ht="28.8" x14ac:dyDescent="0.3">
      <c r="A59" s="95"/>
      <c r="B59" s="32" t="s">
        <v>32</v>
      </c>
      <c r="C59" s="32" t="s">
        <v>33</v>
      </c>
      <c r="D59" s="32" t="s">
        <v>31</v>
      </c>
      <c r="E59" s="28" t="s">
        <v>34</v>
      </c>
      <c r="F59" s="32" t="s">
        <v>38</v>
      </c>
      <c r="G59" s="32" t="s">
        <v>35</v>
      </c>
      <c r="H59" s="32" t="s">
        <v>36</v>
      </c>
      <c r="I59" s="105" t="s">
        <v>37</v>
      </c>
    </row>
    <row r="60" spans="1:16" s="2" customFormat="1" x14ac:dyDescent="0.3">
      <c r="A60" s="21">
        <v>2564</v>
      </c>
      <c r="B60" s="14">
        <v>130034.65811855599</v>
      </c>
      <c r="C60" s="14">
        <v>113985.764931217</v>
      </c>
      <c r="D60" s="14">
        <v>112029.40831401201</v>
      </c>
      <c r="E60" s="14">
        <v>61205.9303535914</v>
      </c>
      <c r="F60" s="14">
        <v>15903.024929640669</v>
      </c>
      <c r="G60" s="14">
        <v>9662.0669181606099</v>
      </c>
      <c r="H60" s="44">
        <f>E60/D60</f>
        <v>0.5463380667157921</v>
      </c>
      <c r="I60" s="103">
        <f>H60+(F60/D60)+(G60/C60)</f>
        <v>0.77305764482127848</v>
      </c>
      <c r="K60" s="1"/>
      <c r="L60" s="1"/>
      <c r="M60" s="1"/>
      <c r="N60" s="1"/>
      <c r="O60" s="1"/>
      <c r="P60" s="1"/>
    </row>
    <row r="61" spans="1:16" s="2" customFormat="1" x14ac:dyDescent="0.3">
      <c r="A61" s="22">
        <v>2563</v>
      </c>
      <c r="B61" s="14">
        <v>128457.15604727296</v>
      </c>
      <c r="C61" s="14">
        <v>112196.54041918222</v>
      </c>
      <c r="D61" s="14">
        <v>110996.97094158638</v>
      </c>
      <c r="E61" s="14">
        <v>69167.034684363112</v>
      </c>
      <c r="F61" s="14">
        <v>20659.745034734151</v>
      </c>
      <c r="G61" s="14">
        <v>9736.9645065042259</v>
      </c>
      <c r="H61" s="43">
        <f>E61/D61</f>
        <v>0.62314344344372408</v>
      </c>
      <c r="I61" s="103">
        <f>H61+(F61/D61)+(G61/C61)</f>
        <v>0.89605724260568986</v>
      </c>
      <c r="K61" s="1"/>
      <c r="L61" s="1"/>
      <c r="M61" s="1"/>
      <c r="N61" s="1"/>
      <c r="O61" s="1"/>
      <c r="P61" s="1"/>
    </row>
    <row r="62" spans="1:16" s="2" customFormat="1" x14ac:dyDescent="0.3">
      <c r="A62" s="22">
        <v>2562</v>
      </c>
      <c r="B62" s="14">
        <v>126506.06215758</v>
      </c>
      <c r="C62" s="14">
        <v>109988.372876111</v>
      </c>
      <c r="D62" s="14">
        <v>105702.37634883099</v>
      </c>
      <c r="E62" s="14">
        <v>69479.635030194098</v>
      </c>
      <c r="F62" s="14">
        <v>20164.343325080001</v>
      </c>
      <c r="G62" s="14">
        <v>9152.2287084959007</v>
      </c>
      <c r="H62" s="43">
        <f>E62/D62</f>
        <v>0.65731384127924108</v>
      </c>
      <c r="I62" s="103">
        <f>H62+(F62/D62)+(G62/C62)</f>
        <v>0.93128999502451804</v>
      </c>
      <c r="K62" s="1"/>
      <c r="L62" s="1"/>
      <c r="M62" s="1"/>
      <c r="N62" s="1"/>
      <c r="O62" s="1"/>
      <c r="P62" s="1"/>
    </row>
    <row r="63" spans="1:16" s="2" customFormat="1" x14ac:dyDescent="0.3">
      <c r="A63" s="22">
        <v>2561</v>
      </c>
      <c r="B63" s="14">
        <v>119302.57931860998</v>
      </c>
      <c r="C63" s="14">
        <v>102317.91908455758</v>
      </c>
      <c r="D63" s="14">
        <v>98374.005000000005</v>
      </c>
      <c r="E63" s="14">
        <v>64323.756672032301</v>
      </c>
      <c r="F63" s="14">
        <v>19073.939139829999</v>
      </c>
      <c r="G63" s="14">
        <v>8295.7078159430093</v>
      </c>
      <c r="H63" s="43">
        <f>E63/D63</f>
        <v>0.6538694513050709</v>
      </c>
      <c r="I63" s="103">
        <f>H63+(F63/D63)+(G63/C63)</f>
        <v>0.92883927927134691</v>
      </c>
      <c r="K63" s="1"/>
      <c r="L63" s="1"/>
      <c r="M63" s="1"/>
      <c r="N63" s="1"/>
      <c r="O63" s="1"/>
      <c r="P63" s="1"/>
    </row>
    <row r="64" spans="1:16" s="2" customFormat="1" x14ac:dyDescent="0.3">
      <c r="A64" s="23">
        <v>2560</v>
      </c>
      <c r="B64" s="15">
        <v>111269.25564454999</v>
      </c>
      <c r="C64" s="15">
        <v>96957.219699590001</v>
      </c>
      <c r="D64" s="15">
        <v>95099.264999999999</v>
      </c>
      <c r="E64" s="15">
        <v>61633.059626830902</v>
      </c>
      <c r="F64" s="15">
        <v>18318.771292369998</v>
      </c>
      <c r="G64" s="15">
        <v>7438.1581640775903</v>
      </c>
      <c r="H64" s="45">
        <f>E64/D64</f>
        <v>0.64809186092900828</v>
      </c>
      <c r="I64" s="104">
        <f>H64+(F64/D64)+(G64/C64)</f>
        <v>0.917435633794077</v>
      </c>
      <c r="K64" s="1"/>
      <c r="L64" s="1"/>
      <c r="M64" s="1"/>
      <c r="N64" s="1"/>
      <c r="O64" s="1"/>
      <c r="P64" s="1"/>
    </row>
    <row r="65" spans="1:16" s="2" customFormat="1" x14ac:dyDescent="0.3"/>
    <row r="66" spans="1:16" s="2" customFormat="1" x14ac:dyDescent="0.3"/>
    <row r="67" spans="1:16" s="2" customFormat="1" ht="15.6" x14ac:dyDescent="0.3">
      <c r="A67" s="30" t="s">
        <v>10</v>
      </c>
    </row>
    <row r="68" spans="1:16" s="2" customFormat="1" x14ac:dyDescent="0.3">
      <c r="A68" s="75" t="s">
        <v>2</v>
      </c>
      <c r="B68" s="85" t="s">
        <v>11</v>
      </c>
      <c r="C68" s="86"/>
      <c r="D68" s="86"/>
      <c r="E68" s="86"/>
      <c r="F68" s="86"/>
      <c r="G68" s="86"/>
      <c r="H68" s="86"/>
      <c r="I68" s="46"/>
    </row>
    <row r="69" spans="1:16" s="2" customFormat="1" ht="28.8" x14ac:dyDescent="0.3">
      <c r="A69" s="75"/>
      <c r="B69" s="38" t="s">
        <v>32</v>
      </c>
      <c r="C69" s="38" t="s">
        <v>33</v>
      </c>
      <c r="D69" s="39" t="s">
        <v>31</v>
      </c>
      <c r="E69" s="38" t="s">
        <v>34</v>
      </c>
      <c r="F69" s="38" t="s">
        <v>38</v>
      </c>
      <c r="G69" s="38" t="s">
        <v>35</v>
      </c>
      <c r="H69" s="38" t="s">
        <v>36</v>
      </c>
      <c r="I69" s="38" t="s">
        <v>37</v>
      </c>
    </row>
    <row r="70" spans="1:16" s="2" customFormat="1" x14ac:dyDescent="0.3">
      <c r="A70" s="21">
        <v>2564</v>
      </c>
      <c r="B70" s="14">
        <v>20022.321513559997</v>
      </c>
      <c r="C70" s="14">
        <v>16720.677313645931</v>
      </c>
      <c r="D70" s="14">
        <v>15436.071188384416</v>
      </c>
      <c r="E70" s="14">
        <v>28109.002952406714</v>
      </c>
      <c r="F70" s="14">
        <v>2392.2309040900004</v>
      </c>
      <c r="G70" s="14">
        <v>2431.6237908864387</v>
      </c>
      <c r="H70" s="43">
        <f t="shared" ref="H70:H72" si="6">E70/D70</f>
        <v>1.8209946436084481</v>
      </c>
      <c r="I70" s="43">
        <f t="shared" ref="I70:I72" si="7">H70+(F70/D70)+(G70/C70)</f>
        <v>2.1213974669967768</v>
      </c>
      <c r="K70" s="1"/>
      <c r="L70" s="1"/>
      <c r="M70" s="1"/>
      <c r="N70" s="1"/>
      <c r="O70" s="1"/>
      <c r="P70" s="1"/>
    </row>
    <row r="71" spans="1:16" s="2" customFormat="1" x14ac:dyDescent="0.3">
      <c r="A71" s="22">
        <v>2563</v>
      </c>
      <c r="B71" s="14">
        <v>16989.151523290006</v>
      </c>
      <c r="C71" s="14">
        <v>14211.607857903515</v>
      </c>
      <c r="D71" s="14">
        <v>13397.094488399516</v>
      </c>
      <c r="E71" s="14">
        <v>6163.5450827030982</v>
      </c>
      <c r="F71" s="14">
        <v>2086.9511150100006</v>
      </c>
      <c r="G71" s="14">
        <v>2230.5358996415603</v>
      </c>
      <c r="H71" s="43">
        <f t="shared" si="6"/>
        <v>0.46006580665980107</v>
      </c>
      <c r="I71" s="43">
        <f t="shared" si="7"/>
        <v>0.77279389607961613</v>
      </c>
      <c r="K71" s="1"/>
      <c r="L71" s="1"/>
      <c r="M71" s="1"/>
      <c r="N71" s="1"/>
      <c r="O71" s="1"/>
      <c r="P71" s="1"/>
    </row>
    <row r="72" spans="1:16" s="2" customFormat="1" x14ac:dyDescent="0.3">
      <c r="A72" s="22">
        <v>2562</v>
      </c>
      <c r="B72" s="14">
        <v>12513.153876229999</v>
      </c>
      <c r="C72" s="14">
        <v>10698.68244527</v>
      </c>
      <c r="D72" s="14">
        <v>10300.508266671701</v>
      </c>
      <c r="E72" s="14">
        <v>6120.3003470532904</v>
      </c>
      <c r="F72" s="14">
        <v>1922.5103285600001</v>
      </c>
      <c r="G72" s="14">
        <v>1812.4102108755601</v>
      </c>
      <c r="H72" s="43">
        <f t="shared" si="6"/>
        <v>0.59417459688432261</v>
      </c>
      <c r="I72" s="43">
        <f t="shared" si="7"/>
        <v>0.95022186669528508</v>
      </c>
      <c r="K72" s="1"/>
      <c r="L72" s="1"/>
      <c r="M72" s="1"/>
      <c r="N72" s="1"/>
      <c r="O72" s="1"/>
      <c r="P72" s="1"/>
    </row>
    <row r="73" spans="1:16" s="2" customFormat="1" x14ac:dyDescent="0.3">
      <c r="A73" s="22">
        <v>2561</v>
      </c>
      <c r="B73" s="14">
        <v>11382.831608799999</v>
      </c>
      <c r="C73" s="14">
        <v>9037.7822807154989</v>
      </c>
      <c r="D73" s="14">
        <v>8849.2360660497598</v>
      </c>
      <c r="E73" s="14">
        <v>5660.9910168782399</v>
      </c>
      <c r="F73" s="14">
        <v>1766.4060288012399</v>
      </c>
      <c r="G73" s="14">
        <v>1384.57447052054</v>
      </c>
      <c r="H73" s="43">
        <f>E73/D73</f>
        <v>0.63971522226610333</v>
      </c>
      <c r="I73" s="43">
        <f>H73+(F73/D73)+(G73/C73)</f>
        <v>0.99252483015809001</v>
      </c>
      <c r="K73" s="1"/>
      <c r="L73" s="1"/>
      <c r="M73" s="1"/>
      <c r="N73" s="1"/>
      <c r="O73" s="1"/>
      <c r="P73" s="1"/>
    </row>
    <row r="74" spans="1:16" s="2" customFormat="1" x14ac:dyDescent="0.3">
      <c r="A74" s="23">
        <v>2560</v>
      </c>
      <c r="B74" s="15">
        <v>10505.175999999999</v>
      </c>
      <c r="C74" s="15">
        <v>8263.0879999999997</v>
      </c>
      <c r="D74" s="15">
        <v>7990.4409999999998</v>
      </c>
      <c r="E74" s="15">
        <v>4787.3530000000001</v>
      </c>
      <c r="F74" s="15">
        <v>1721.04</v>
      </c>
      <c r="G74" s="15">
        <v>1096.6590000000001</v>
      </c>
      <c r="H74" s="45">
        <f>E74/D74</f>
        <v>0.599135016452784</v>
      </c>
      <c r="I74" s="45">
        <f>H74+(F74/D74)+(G74/C74)</f>
        <v>0.94724019429999928</v>
      </c>
      <c r="K74" s="1"/>
      <c r="L74" s="1"/>
      <c r="M74" s="1"/>
      <c r="N74" s="1"/>
      <c r="O74" s="1"/>
      <c r="P74" s="1"/>
    </row>
    <row r="75" spans="1:16" x14ac:dyDescent="0.3">
      <c r="A75" s="75" t="s">
        <v>2</v>
      </c>
      <c r="B75" s="85" t="s">
        <v>12</v>
      </c>
      <c r="C75" s="86"/>
      <c r="D75" s="86"/>
      <c r="E75" s="86"/>
      <c r="F75" s="86"/>
      <c r="G75" s="86"/>
      <c r="H75" s="86"/>
      <c r="I75" s="86"/>
    </row>
    <row r="76" spans="1:16" ht="28.8" x14ac:dyDescent="0.3">
      <c r="A76" s="75"/>
      <c r="B76" s="38" t="s">
        <v>32</v>
      </c>
      <c r="C76" s="38" t="s">
        <v>33</v>
      </c>
      <c r="D76" s="39" t="s">
        <v>31</v>
      </c>
      <c r="E76" s="38" t="s">
        <v>34</v>
      </c>
      <c r="F76" s="38" t="s">
        <v>38</v>
      </c>
      <c r="G76" s="38" t="s">
        <v>35</v>
      </c>
      <c r="H76" s="38" t="s">
        <v>36</v>
      </c>
      <c r="I76" s="38" t="s">
        <v>37</v>
      </c>
    </row>
    <row r="77" spans="1:16" x14ac:dyDescent="0.3">
      <c r="A77" s="21">
        <v>2564</v>
      </c>
      <c r="B77" s="48" t="s">
        <v>19</v>
      </c>
      <c r="C77" s="49"/>
      <c r="D77" s="49"/>
      <c r="E77" s="49"/>
      <c r="F77" s="49"/>
      <c r="G77" s="49"/>
      <c r="H77" s="49"/>
      <c r="I77" s="50"/>
    </row>
    <row r="78" spans="1:16" x14ac:dyDescent="0.3">
      <c r="A78" s="22">
        <v>2563</v>
      </c>
      <c r="B78" s="51"/>
      <c r="C78" s="52"/>
      <c r="D78" s="52"/>
      <c r="E78" s="52"/>
      <c r="F78" s="52"/>
      <c r="G78" s="52"/>
      <c r="H78" s="52"/>
      <c r="I78" s="53"/>
    </row>
    <row r="79" spans="1:16" x14ac:dyDescent="0.3">
      <c r="A79" s="22">
        <v>2562</v>
      </c>
      <c r="B79" s="51"/>
      <c r="C79" s="52"/>
      <c r="D79" s="52"/>
      <c r="E79" s="52"/>
      <c r="F79" s="52"/>
      <c r="G79" s="52"/>
      <c r="H79" s="52"/>
      <c r="I79" s="53"/>
    </row>
    <row r="80" spans="1:16" x14ac:dyDescent="0.3">
      <c r="A80" s="22">
        <v>2561</v>
      </c>
      <c r="B80" s="51"/>
      <c r="C80" s="52"/>
      <c r="D80" s="52"/>
      <c r="E80" s="52"/>
      <c r="F80" s="52"/>
      <c r="G80" s="52"/>
      <c r="H80" s="52"/>
      <c r="I80" s="53"/>
    </row>
    <row r="81" spans="1:9" x14ac:dyDescent="0.3">
      <c r="A81" s="23">
        <v>2560</v>
      </c>
      <c r="B81" s="54"/>
      <c r="C81" s="55"/>
      <c r="D81" s="55"/>
      <c r="E81" s="55"/>
      <c r="F81" s="55"/>
      <c r="G81" s="55"/>
      <c r="H81" s="55"/>
      <c r="I81" s="56"/>
    </row>
  </sheetData>
  <mergeCells count="83">
    <mergeCell ref="F4:Y4"/>
    <mergeCell ref="B5:E5"/>
    <mergeCell ref="B51:I51"/>
    <mergeCell ref="A51:A52"/>
    <mergeCell ref="D6:E6"/>
    <mergeCell ref="B6:C6"/>
    <mergeCell ref="D12:E12"/>
    <mergeCell ref="D9:E9"/>
    <mergeCell ref="B12:C12"/>
    <mergeCell ref="B9:C9"/>
    <mergeCell ref="A5:A7"/>
    <mergeCell ref="A16:A17"/>
    <mergeCell ref="F5:I5"/>
    <mergeCell ref="F6:G6"/>
    <mergeCell ref="H6:I6"/>
    <mergeCell ref="F9:G9"/>
    <mergeCell ref="H9:I9"/>
    <mergeCell ref="B77:I81"/>
    <mergeCell ref="E41:E45"/>
    <mergeCell ref="A39:A40"/>
    <mergeCell ref="B28:G28"/>
    <mergeCell ref="B29:D29"/>
    <mergeCell ref="E29:G29"/>
    <mergeCell ref="B39:D39"/>
    <mergeCell ref="E39:G39"/>
    <mergeCell ref="A28:A30"/>
    <mergeCell ref="A58:A59"/>
    <mergeCell ref="B58:I58"/>
    <mergeCell ref="B68:I68"/>
    <mergeCell ref="A75:A76"/>
    <mergeCell ref="B75:I75"/>
    <mergeCell ref="A68:A69"/>
    <mergeCell ref="J5:M5"/>
    <mergeCell ref="J6:K6"/>
    <mergeCell ref="L6:M6"/>
    <mergeCell ref="L10:M10"/>
    <mergeCell ref="N10:O10"/>
    <mergeCell ref="P9:Q9"/>
    <mergeCell ref="R9:S9"/>
    <mergeCell ref="V5:Y5"/>
    <mergeCell ref="V6:Y6"/>
    <mergeCell ref="V8:Y12"/>
    <mergeCell ref="N5:Q5"/>
    <mergeCell ref="N6:O6"/>
    <mergeCell ref="P6:Q6"/>
    <mergeCell ref="R5:U5"/>
    <mergeCell ref="R6:S6"/>
    <mergeCell ref="T6:U6"/>
    <mergeCell ref="T9:U9"/>
    <mergeCell ref="H10:I10"/>
    <mergeCell ref="J10:K10"/>
    <mergeCell ref="J9:K9"/>
    <mergeCell ref="L9:M9"/>
    <mergeCell ref="N9:O9"/>
    <mergeCell ref="P10:Q10"/>
    <mergeCell ref="R10:S10"/>
    <mergeCell ref="T10:U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10:C10"/>
    <mergeCell ref="D10:E10"/>
    <mergeCell ref="F10:G10"/>
    <mergeCell ref="P12:Q12"/>
    <mergeCell ref="R12:S12"/>
    <mergeCell ref="T12:U12"/>
    <mergeCell ref="F12:G12"/>
    <mergeCell ref="H12:I12"/>
    <mergeCell ref="J12:K12"/>
    <mergeCell ref="B16:F16"/>
    <mergeCell ref="G16:K16"/>
    <mergeCell ref="H18:K22"/>
    <mergeCell ref="L12:M12"/>
    <mergeCell ref="N12:O12"/>
    <mergeCell ref="L18:O22"/>
    <mergeCell ref="L16:O16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5829628F47841BD5D6EB8716CF474" ma:contentTypeVersion="11" ma:contentTypeDescription="Create a new document." ma:contentTypeScope="" ma:versionID="178b79f0151854ea213601534f0518a7">
  <xsd:schema xmlns:xsd="http://www.w3.org/2001/XMLSchema" xmlns:xs="http://www.w3.org/2001/XMLSchema" xmlns:p="http://schemas.microsoft.com/office/2006/metadata/properties" xmlns:ns3="96048525-fe97-4054-87f9-4fc526ac5874" xmlns:ns4="a27e55cf-fa70-4bff-af74-54b1baeb1d00" targetNamespace="http://schemas.microsoft.com/office/2006/metadata/properties" ma:root="true" ma:fieldsID="a250a224540f14a9b1ff1b241567c146" ns3:_="" ns4:_="">
    <xsd:import namespace="96048525-fe97-4054-87f9-4fc526ac5874"/>
    <xsd:import namespace="a27e55cf-fa70-4bff-af74-54b1baeb1d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48525-fe97-4054-87f9-4fc526ac5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e55cf-fa70-4bff-af74-54b1baeb1d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68737C-F0A6-4C2B-AC2B-1BFA2667C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48525-fe97-4054-87f9-4fc526ac5874"/>
    <ds:schemaRef ds:uri="a27e55cf-fa70-4bff-af74-54b1baeb1d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9717E6-FA81-470C-8637-7FD904DFBB31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96048525-fe97-4054-87f9-4fc526ac5874"/>
    <ds:schemaRef ds:uri="http://schemas.openxmlformats.org/package/2006/metadata/core-properties"/>
    <ds:schemaRef ds:uri="http://schemas.microsoft.com/office/2006/documentManagement/types"/>
    <ds:schemaRef ds:uri="a27e55cf-fa70-4bff-af74-54b1baeb1d0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86D96EC-5609-4378-ADBE-CE7A4630CD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Boriboon Chutikasam</dc:creator>
  <cp:lastModifiedBy>Shin</cp:lastModifiedBy>
  <dcterms:created xsi:type="dcterms:W3CDTF">2022-06-21T07:07:04Z</dcterms:created>
  <dcterms:modified xsi:type="dcterms:W3CDTF">2022-06-24T08:59:31Z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0x010100A305829628F47841BD5D6EB8716CF474</vt:lpwstr>
  </property>
</Properties>
</file>